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utomation\Solidworks\Shell And Tube\"/>
    </mc:Choice>
  </mc:AlternateContent>
  <xr:revisionPtr revIDLastSave="0" documentId="13_ncr:1_{C777FFCD-2FF3-4626-BDB2-A5E6392E826C}" xr6:coauthVersionLast="46" xr6:coauthVersionMax="46" xr10:uidLastSave="{00000000-0000-0000-0000-000000000000}"/>
  <bookViews>
    <workbookView xWindow="38160" yWindow="1035" windowWidth="21600" windowHeight="11385" xr2:uid="{85820F92-E551-4D2F-8777-156ADCE8BE85}"/>
  </bookViews>
  <sheets>
    <sheet name="ShellAndTube" sheetId="1" r:id="rId1"/>
    <sheet name="Configurations" sheetId="4" r:id="rId2"/>
    <sheet name="Commands" sheetId="2" r:id="rId3"/>
  </sheets>
  <definedNames>
    <definedName name="Body_Flange_Thickness">ShellAndTube!$C$23</definedName>
    <definedName name="Commands">Commands!$A$2:$A$30</definedName>
    <definedName name="Inlet_Length">ShellAndTube!$C$24</definedName>
    <definedName name="Pass_Plate_Thickness">ShellAndTube!$C$22</definedName>
    <definedName name="Selected_Flange_Size">ShellAndTube!$C$25</definedName>
    <definedName name="Selected_Pipe_Size">ShellAndTube!$C$26</definedName>
    <definedName name="ShellAndTubeType">ShellAndTube!$K$4</definedName>
    <definedName name="Stand_Height">ShellAndTube!$C$21</definedName>
    <definedName name="Suppression">Commands!$A$35:$A$36</definedName>
    <definedName name="Vessel_Diameter">ShellAndTube!$C$18</definedName>
    <definedName name="Vessel_Length">ShellAndTube!$C$19</definedName>
    <definedName name="Vessel_Thickness">ShellAndTube!$C$20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N9" i="1" l="1"/>
  <c r="C27" i="1"/>
  <c r="N41" i="1"/>
  <c r="N40" i="1" l="1"/>
  <c r="N39" i="1"/>
  <c r="N37" i="1" l="1"/>
  <c r="N36" i="1"/>
  <c r="N35" i="1"/>
  <c r="N34" i="1"/>
  <c r="N32" i="1"/>
  <c r="N30" i="1"/>
  <c r="N31" i="1"/>
  <c r="N28" i="1"/>
  <c r="N8" i="1"/>
  <c r="N7" i="1"/>
  <c r="N10" i="1"/>
  <c r="N23" i="1"/>
  <c r="N22" i="1"/>
  <c r="N21" i="1"/>
  <c r="N20" i="1"/>
</calcChain>
</file>

<file path=xl/sharedStrings.xml><?xml version="1.0" encoding="utf-8"?>
<sst xmlns="http://schemas.openxmlformats.org/spreadsheetml/2006/main" count="413" uniqueCount="319">
  <si>
    <t>Part Number</t>
  </si>
  <si>
    <t>Description</t>
  </si>
  <si>
    <t>Command</t>
  </si>
  <si>
    <t>Name</t>
  </si>
  <si>
    <t>Parent</t>
  </si>
  <si>
    <t>Value</t>
  </si>
  <si>
    <t>Value 2</t>
  </si>
  <si>
    <t>Notes</t>
  </si>
  <si>
    <t>DIMENSION</t>
  </si>
  <si>
    <t>Name of the dimesion followed by the sketch or feature name example "Dim1@Sketch1"</t>
  </si>
  <si>
    <t>Parent document of the feature/component</t>
  </si>
  <si>
    <t>Value to set the dimension</t>
  </si>
  <si>
    <t>EQUATION</t>
  </si>
  <si>
    <t>Name of the equation</t>
  </si>
  <si>
    <t>Value to set the equation</t>
  </si>
  <si>
    <t>Units Ul, In, MM, CM, M, or test</t>
  </si>
  <si>
    <t>COMPONENT ACTIVITY</t>
  </si>
  <si>
    <t>Name of component in the tree followed by occurence number</t>
  </si>
  <si>
    <t>S for suppressed U for unsupressed</t>
  </si>
  <si>
    <t>CONSTRAINT ACTIVITY</t>
  </si>
  <si>
    <t>Name of constraint</t>
  </si>
  <si>
    <t>PATTERN ACTIVITY</t>
  </si>
  <si>
    <t>Name of pattern</t>
  </si>
  <si>
    <t>PLACE COMPONENT</t>
  </si>
  <si>
    <t>File location of document</t>
  </si>
  <si>
    <t>Application will set the occurence name of the part here</t>
  </si>
  <si>
    <t>STOP</t>
  </si>
  <si>
    <t>Stops the application</t>
  </si>
  <si>
    <t>TOPLEVELNAME</t>
  </si>
  <si>
    <t>Name of the top level document</t>
  </si>
  <si>
    <t>FEATURE ACTIVITY</t>
  </si>
  <si>
    <t>Name of the feature</t>
  </si>
  <si>
    <t>DELETE COMPONENT</t>
  </si>
  <si>
    <t>DELETE REFERENCED DOCUMENTS</t>
  </si>
  <si>
    <t>Name of the document</t>
  </si>
  <si>
    <t>Deletes all components in the parent document that reference the given document</t>
  </si>
  <si>
    <t>REPLACE COMPONENT</t>
  </si>
  <si>
    <t>File location of document to replace the component with</t>
  </si>
  <si>
    <t>SUB</t>
  </si>
  <si>
    <t>Name of the named range to run</t>
  </si>
  <si>
    <t>Name of the range to set the parameter in</t>
  </si>
  <si>
    <t>Value of the parameter to be set</t>
  </si>
  <si>
    <t>IF</t>
  </si>
  <si>
    <t>Boolean value to process the lines inside the block if true then the values will be processed if not then it will be skipped</t>
  </si>
  <si>
    <t>Must be followed by a End if</t>
  </si>
  <si>
    <t>END IF</t>
  </si>
  <si>
    <t>If the condition is false for the matching if the program will skip down the matching end if</t>
  </si>
  <si>
    <t>REPEAT</t>
  </si>
  <si>
    <t>Enter the number of times to repeat</t>
  </si>
  <si>
    <t>The current value of the repeat</t>
  </si>
  <si>
    <t>Must be followed with a end repreat</t>
  </si>
  <si>
    <t>END REPEAT</t>
  </si>
  <si>
    <t>Values in between repeat and end repeat will occur until index matches the count number</t>
  </si>
  <si>
    <t>COMMENT</t>
  </si>
  <si>
    <t>No cells are processed for user comments</t>
  </si>
  <si>
    <t>SET PROPERTY</t>
  </si>
  <si>
    <t>Name of the property</t>
  </si>
  <si>
    <t>Value to set the property</t>
  </si>
  <si>
    <t>GET PROPERTY</t>
  </si>
  <si>
    <t>Application will set the value of the property here</t>
  </si>
  <si>
    <t>SET LEVEL OF DETAIL</t>
  </si>
  <si>
    <t>Name of the Level Detail</t>
  </si>
  <si>
    <t>Activates the level detail and creates it if not does not exist</t>
  </si>
  <si>
    <t>SET DESIGN VIEW REP</t>
  </si>
  <si>
    <t>Name of the Design View Reprensenation</t>
  </si>
  <si>
    <t>Activates the Design View and creates it if not does not exist</t>
  </si>
  <si>
    <t>COMPONENT VISIBLITY</t>
  </si>
  <si>
    <t>True or False if the component is visible</t>
  </si>
  <si>
    <t>DOCUMENT REFERENCE VISIBLITY</t>
  </si>
  <si>
    <t>Name of document in the active assembly</t>
  </si>
  <si>
    <t>Sets the visibllity of the all the occurences that reference this document</t>
  </si>
  <si>
    <t>DOCUMENT UPDATE</t>
  </si>
  <si>
    <t>Updates and saves the active document</t>
  </si>
  <si>
    <t>SHOW CONFIGURATION</t>
  </si>
  <si>
    <t>Name of configuration to show</t>
  </si>
  <si>
    <t>SET COMPONENT CONFIGURATION</t>
  </si>
  <si>
    <t>Name of the component to set the configuration on</t>
  </si>
  <si>
    <t>Name of the configuration to set on the component</t>
  </si>
  <si>
    <t>SET WELDMENT CONFIGURATION</t>
  </si>
  <si>
    <t>Name of the weldment member to set the configuration on</t>
  </si>
  <si>
    <t>Name of the configuration to set on the weldment feature</t>
  </si>
  <si>
    <t>S</t>
  </si>
  <si>
    <t>U</t>
  </si>
  <si>
    <t>Inlet Pipe</t>
  </si>
  <si>
    <t>8 S160</t>
  </si>
  <si>
    <t>RFWN Size 10 Class 400</t>
  </si>
  <si>
    <t>RFWN Size 0.5 Class 150</t>
  </si>
  <si>
    <t>RFWN Size 0.75 Class 150</t>
  </si>
  <si>
    <t>RFWN Size 1 Class 150</t>
  </si>
  <si>
    <t>RFWN Size 1.25 Class 150</t>
  </si>
  <si>
    <t>RFWN Size 1.5 Class 150</t>
  </si>
  <si>
    <t>RFWN Size 2 Class 150</t>
  </si>
  <si>
    <t>RFWN Size 2.5 Class 150</t>
  </si>
  <si>
    <t>RFWN Size 3 Class 150</t>
  </si>
  <si>
    <t>RFWN Size 3.5 Class 150</t>
  </si>
  <si>
    <t>RFWN Size 4 Class 150</t>
  </si>
  <si>
    <t>RFWN Size 5 Class 150</t>
  </si>
  <si>
    <t>RFWN Size 6 Class 150</t>
  </si>
  <si>
    <t>RFWN Size 8 Class 150</t>
  </si>
  <si>
    <t>RFWN Size 10 Class 150</t>
  </si>
  <si>
    <t>RFWN Size 12 Class 150</t>
  </si>
  <si>
    <t>RFWN Size 14 Class 150</t>
  </si>
  <si>
    <t>RFWN Size 16 Class 150</t>
  </si>
  <si>
    <t>RFWN Size 18 Class 150</t>
  </si>
  <si>
    <t>RFWN Size 20 Class 150</t>
  </si>
  <si>
    <t>RFWN Size 24 Class 150</t>
  </si>
  <si>
    <t>RFWN Size 0.5 Class 300</t>
  </si>
  <si>
    <t>RFWN Size 0.75 Class 300</t>
  </si>
  <si>
    <t>RFWN Size 1 Class 300</t>
  </si>
  <si>
    <t>RFWN Size 1.25 Class 300</t>
  </si>
  <si>
    <t>RFWN Size 1.5 Class 300</t>
  </si>
  <si>
    <t>RFWN Size 2 Class 300</t>
  </si>
  <si>
    <t>RFWN Size 2.5 Class 300</t>
  </si>
  <si>
    <t>RFWN Size 3 Class 300</t>
  </si>
  <si>
    <t>RFWN Size 3.5 Class 300</t>
  </si>
  <si>
    <t>RFWN Size 4 Class 300</t>
  </si>
  <si>
    <t>RFWN Size 5 Class 300</t>
  </si>
  <si>
    <t>RFWN Size 6 Class 300</t>
  </si>
  <si>
    <t>RFWN Size 8 Class 300</t>
  </si>
  <si>
    <t>RFWN Size 10 Class 300</t>
  </si>
  <si>
    <t>RFWN Size 12 Class 300</t>
  </si>
  <si>
    <t>RFWN Size 14 Class 300</t>
  </si>
  <si>
    <t>RFWN Size 16 Class 300</t>
  </si>
  <si>
    <t>RFWN Size 18 Class 300</t>
  </si>
  <si>
    <t>RFWN Size 20 Class 300</t>
  </si>
  <si>
    <t>RFWN Size 24 Class 300</t>
  </si>
  <si>
    <t>RFWN Size 1 Class 400</t>
  </si>
  <si>
    <t>RFWN Size 1.25 Class 400</t>
  </si>
  <si>
    <t>RFWN Size 1.5 Class 400</t>
  </si>
  <si>
    <t>RFWN Size 2 Class 400</t>
  </si>
  <si>
    <t>RFWN Size 2.5 Class 400</t>
  </si>
  <si>
    <t>RFWN Size 3 Class 400</t>
  </si>
  <si>
    <t>RFWN Size 3.5 Class 400</t>
  </si>
  <si>
    <t>RFWN Size 4 Class 400</t>
  </si>
  <si>
    <t>RFWN Size 5 Class 400</t>
  </si>
  <si>
    <t>RFWN Size 6 Class 400</t>
  </si>
  <si>
    <t>RFWN Size 8 Class 400</t>
  </si>
  <si>
    <t>RFWN Size 12 Class 400</t>
  </si>
  <si>
    <t>RFWN Size 1 Class 600</t>
  </si>
  <si>
    <t>RFWN Size 1.25 Class 600</t>
  </si>
  <si>
    <t>RFWN Size 1.5 Class 600</t>
  </si>
  <si>
    <t>RFWN Size 2 Class 600</t>
  </si>
  <si>
    <t>RFWN Size 2.5 Class 600</t>
  </si>
  <si>
    <t>RFWN Size 3 Class 600</t>
  </si>
  <si>
    <t>RFWN Size 3.5 Class 600</t>
  </si>
  <si>
    <t>RFWN Size 4 Class 600</t>
  </si>
  <si>
    <t>RFWN Size 5 Class 600</t>
  </si>
  <si>
    <t>RFWN Size 6 Class 600</t>
  </si>
  <si>
    <t>RFWN Size 8 Class 600</t>
  </si>
  <si>
    <t>RFWN Size 10 Class 600</t>
  </si>
  <si>
    <t>RFWN Size 12 Class 600</t>
  </si>
  <si>
    <t>RFWN Size 1 Class 900</t>
  </si>
  <si>
    <t>RFWN Size 1.25 Class 900</t>
  </si>
  <si>
    <t>RFWN Size 1.5 Class 900</t>
  </si>
  <si>
    <t>RFWN Size 2 Class 900</t>
  </si>
  <si>
    <t>RFWN Size 2.5 Class 900</t>
  </si>
  <si>
    <t>RFWN Size 3 Class 900</t>
  </si>
  <si>
    <t>RFWN Size 4 Class 900</t>
  </si>
  <si>
    <t>RFWN Size 5 Class 900</t>
  </si>
  <si>
    <t>RFWN Size 6 Class 900</t>
  </si>
  <si>
    <t>RFWN Size 8 Class 900</t>
  </si>
  <si>
    <t>RFWN Size 10 Class 900</t>
  </si>
  <si>
    <t>RFWN Size 12 Class 900</t>
  </si>
  <si>
    <t>RFWN Size 1 Class 1500</t>
  </si>
  <si>
    <t>RFWN Size 1.25 Class 1500</t>
  </si>
  <si>
    <t>RFWN Size 1.5 Class 1500</t>
  </si>
  <si>
    <t>RFWN Size 2 Class 1500</t>
  </si>
  <si>
    <t>RFWN Size 2.5 Class 1500</t>
  </si>
  <si>
    <t>RFWN Size 3 Class 1500</t>
  </si>
  <si>
    <t>RFWN Size 4 Class 1500</t>
  </si>
  <si>
    <t>RFWN Size 5 Class 1500</t>
  </si>
  <si>
    <t>RFWN Size 6 Class 1500</t>
  </si>
  <si>
    <t>RFWN Size 8 Class 1500</t>
  </si>
  <si>
    <t>RFWN Size 10 Class 1500</t>
  </si>
  <si>
    <t>RFWN Size 12 Class 1500</t>
  </si>
  <si>
    <t>RFWN Size 1 Class 2500</t>
  </si>
  <si>
    <t>RFWN Size 1.25 Class 2500</t>
  </si>
  <si>
    <t>RFWN Size 1.5 Class 2500</t>
  </si>
  <si>
    <t>RFWN Size 2 Class 2500</t>
  </si>
  <si>
    <t>RFWN Size 2.5 Class 2500</t>
  </si>
  <si>
    <t>RFWN Size 3 Class 2500</t>
  </si>
  <si>
    <t>RFWN Size 4 Class 2500</t>
  </si>
  <si>
    <t>RFWN Size 5 Class 2500</t>
  </si>
  <si>
    <t>RFWN Size 6 Class 2500</t>
  </si>
  <si>
    <t>RFWN Size 8 Class 2500</t>
  </si>
  <si>
    <t>RFWN Size 10 Class 2500</t>
  </si>
  <si>
    <t>RFWN Size 12 Class 2500</t>
  </si>
  <si>
    <t>0.125  S80</t>
  </si>
  <si>
    <t>0.125 S40</t>
  </si>
  <si>
    <t>0.25 S40</t>
  </si>
  <si>
    <t>0.25 S80</t>
  </si>
  <si>
    <t>0.375 S40</t>
  </si>
  <si>
    <t>0.375 S80</t>
  </si>
  <si>
    <t>0.5 S10</t>
  </si>
  <si>
    <t>0.5 S160</t>
  </si>
  <si>
    <t>0.5 S40</t>
  </si>
  <si>
    <t>0.5 S5</t>
  </si>
  <si>
    <t>0.5 S80</t>
  </si>
  <si>
    <t>0.75 S10</t>
  </si>
  <si>
    <t>0.75 S160</t>
  </si>
  <si>
    <t>0.75 S40</t>
  </si>
  <si>
    <t>0.75 S5</t>
  </si>
  <si>
    <t>0.75 S80</t>
  </si>
  <si>
    <t>1  S10</t>
  </si>
  <si>
    <t>1  S160</t>
  </si>
  <si>
    <t>1  S40</t>
  </si>
  <si>
    <t>1  S5</t>
  </si>
  <si>
    <t>1  S80</t>
  </si>
  <si>
    <t>1.25 S10</t>
  </si>
  <si>
    <t>1.25 S160</t>
  </si>
  <si>
    <t>1.25 S40</t>
  </si>
  <si>
    <t>1.25 S5</t>
  </si>
  <si>
    <t>1.25 S80</t>
  </si>
  <si>
    <t>1.5 S10</t>
  </si>
  <si>
    <t>1.5 S160</t>
  </si>
  <si>
    <t>1.5 S40</t>
  </si>
  <si>
    <t>1.5 S5</t>
  </si>
  <si>
    <t>1.5 S80</t>
  </si>
  <si>
    <t>10 S10</t>
  </si>
  <si>
    <t>10 S100</t>
  </si>
  <si>
    <t>10 S20</t>
  </si>
  <si>
    <t>10 S30</t>
  </si>
  <si>
    <t>10 S40</t>
  </si>
  <si>
    <t>10 S5</t>
  </si>
  <si>
    <t>10 S60</t>
  </si>
  <si>
    <t>10 S80</t>
  </si>
  <si>
    <t>10.19 ID</t>
  </si>
  <si>
    <t>11.75 ID</t>
  </si>
  <si>
    <t>12 ID</t>
  </si>
  <si>
    <t>12 S10</t>
  </si>
  <si>
    <t>12 S30</t>
  </si>
  <si>
    <t>12 S5</t>
  </si>
  <si>
    <t>2  S10</t>
  </si>
  <si>
    <t>2  S160</t>
  </si>
  <si>
    <t>2  S40</t>
  </si>
  <si>
    <t>2  S5</t>
  </si>
  <si>
    <t>2  S80</t>
  </si>
  <si>
    <t>2.5 S10</t>
  </si>
  <si>
    <t>2.5 S160</t>
  </si>
  <si>
    <t>2.5 S40</t>
  </si>
  <si>
    <t>2.5 S5</t>
  </si>
  <si>
    <t>2.5 S80</t>
  </si>
  <si>
    <t>3  S10</t>
  </si>
  <si>
    <t>3  S160</t>
  </si>
  <si>
    <t>3  S40</t>
  </si>
  <si>
    <t>3  S5</t>
  </si>
  <si>
    <t>3  S80</t>
  </si>
  <si>
    <t>3.5 S10</t>
  </si>
  <si>
    <t>3.5 S40</t>
  </si>
  <si>
    <t>3.5 S5</t>
  </si>
  <si>
    <t>3.5 S80</t>
  </si>
  <si>
    <t>4  S10</t>
  </si>
  <si>
    <t>4  S120</t>
  </si>
  <si>
    <t>4  S160</t>
  </si>
  <si>
    <t>4  S40</t>
  </si>
  <si>
    <t>4  S5</t>
  </si>
  <si>
    <t>4  S80</t>
  </si>
  <si>
    <t>5  S10</t>
  </si>
  <si>
    <t>5  S120</t>
  </si>
  <si>
    <t>5  S160</t>
  </si>
  <si>
    <t>5  S40</t>
  </si>
  <si>
    <t>5  S5</t>
  </si>
  <si>
    <t>5  S80</t>
  </si>
  <si>
    <t>6  S10</t>
  </si>
  <si>
    <t>6  S120</t>
  </si>
  <si>
    <t>6  S160</t>
  </si>
  <si>
    <t>6  S40</t>
  </si>
  <si>
    <t>6  S5</t>
  </si>
  <si>
    <t>6  S80</t>
  </si>
  <si>
    <t>8 S10</t>
  </si>
  <si>
    <t>8 S100</t>
  </si>
  <si>
    <t>8 S120</t>
  </si>
  <si>
    <t>8 S140</t>
  </si>
  <si>
    <t>8 S20</t>
  </si>
  <si>
    <t>8 S30</t>
  </si>
  <si>
    <t>8 S40</t>
  </si>
  <si>
    <t>8 S5</t>
  </si>
  <si>
    <t>8 S60</t>
  </si>
  <si>
    <t>8 S80</t>
  </si>
  <si>
    <t>Pipe Name</t>
  </si>
  <si>
    <t>Vessel Options</t>
  </si>
  <si>
    <t>Vessel Diameter</t>
  </si>
  <si>
    <t>Vessel Length</t>
  </si>
  <si>
    <t>Vessel Thickness</t>
  </si>
  <si>
    <t>Pass Plate Thickness</t>
  </si>
  <si>
    <t>Body Flange Thickness</t>
  </si>
  <si>
    <t>D2@Sketch1</t>
  </si>
  <si>
    <t>Inlet</t>
  </si>
  <si>
    <t>D3@Sketch1</t>
  </si>
  <si>
    <t>Inlet Length</t>
  </si>
  <si>
    <t>D1@Sketch1</t>
  </si>
  <si>
    <t>Inlet/Outlet Flange Size</t>
  </si>
  <si>
    <t>Inlet/Outlet Pipe Size</t>
  </si>
  <si>
    <t>Outlet Pipe</t>
  </si>
  <si>
    <t>Comment</t>
  </si>
  <si>
    <t>Inlet Assembly</t>
  </si>
  <si>
    <t>InletAssembly</t>
  </si>
  <si>
    <t>Inlet Weldment</t>
  </si>
  <si>
    <t>Body Flange</t>
  </si>
  <si>
    <t>FlangeWidth@FlangeSketch</t>
  </si>
  <si>
    <t>BodyFlange</t>
  </si>
  <si>
    <t>FlangeThickness@FlangeFeature</t>
  </si>
  <si>
    <t>MainBody</t>
  </si>
  <si>
    <t>OD@Sketch1</t>
  </si>
  <si>
    <t>Main Body</t>
  </si>
  <si>
    <t>Thickness@Sketch1</t>
  </si>
  <si>
    <t>D1@Boss-Extrude1</t>
  </si>
  <si>
    <t>Outlet</t>
  </si>
  <si>
    <t>ShellAndTube</t>
  </si>
  <si>
    <t>InletFlange-1</t>
  </si>
  <si>
    <t>InletFlange-2</t>
  </si>
  <si>
    <t>Stand</t>
  </si>
  <si>
    <t>D4@Sketch1</t>
  </si>
  <si>
    <t>Stand Height</t>
  </si>
  <si>
    <t>Boss-Extrude1</t>
  </si>
  <si>
    <t>Stand Backing Plate Required</t>
  </si>
  <si>
    <t>Width@Layout</t>
  </si>
  <si>
    <t>Thickness@Layout</t>
  </si>
  <si>
    <t>Flange Name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</si>
</sst>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1"/>
      <color rgb="FFFFFFFF"/>
      <name val="Calibri"/>
      <family val="2"/>
      <scheme val="minor"/>
    </font>
    <font>
      <i/>
      <sz val="20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A500"/>
        <bgColor indexed="64"/>
      </patternFill>
    </fill>
    <fill>
      <patternFill patternType="solid">
        <fgColor theme="9" tint="0.59999389629810485"/>
        <bgColor indexed="64"/>
      </patternFill>
    </fill>
  </fills>
  <borders count="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3">
    <xf numFmtId="0" fontId="0" fillId="0" borderId="0" xfId="0"/>
    <xf numFmtId="0" fontId="1" fillId="2" borderId="0" xfId="0" applyFont="1" applyFill="1"/>
    <xf numFmtId="0" fontId="3" fillId="3" borderId="3" xfId="0" applyFont="1" applyFill="1" applyBorder="1"/>
    <xf numFmtId="0" fontId="0" fillId="0" borderId="3" xfId="0" applyBorder="1"/>
    <xf numFmtId="0" fontId="3" fillId="3" borderId="4" xfId="0" applyFont="1" applyFill="1" applyBorder="1"/>
    <xf numFmtId="0" fontId="0" fillId="0" borderId="4" xfId="0" applyBorder="1"/>
    <xf numFmtId="0" fontId="0" fillId="0" borderId="0" xfId="0" quotePrefix="1"/>
    <xf numFmtId="0" fontId="4" fillId="0" borderId="0" xfId="1"/>
    <xf numFmtId="0" fontId="0" fillId="0" borderId="0" xfId="0" applyFill="1"/>
    <xf numFmtId="0" fontId="0" fillId="0" borderId="3" xfId="0" applyFill="1" applyBorder="1"/>
    <xf numFmtId="0" fontId="3" fillId="3" borderId="5" xfId="0" applyFont="1" applyFill="1" applyBorder="1"/>
    <xf numFmtId="0" fontId="2" fillId="3" borderId="1" xfId="0" applyFont="1" applyFill="1" applyBorder="1" applyAlignment="1">
      <alignment horizontal="center"/>
    </xf>
    <xf numFmtId="0" fontId="2" fillId="3" borderId="2" xfId="0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55"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  <dxf>
      <font>
        <b/>
        <i val="0"/>
        <color theme="0" tint="-0.499984740745262"/>
      </font>
      <fill>
        <patternFill>
          <bgColor theme="0" tint="-4.9989318521683403E-2"/>
        </patternFill>
      </fill>
      <border>
        <left style="thin">
          <color theme="0" tint="-0.499984740745262"/>
        </left>
        <right style="thin">
          <color theme="0" tint="-0.499984740745262"/>
        </right>
        <top style="thin">
          <color theme="0" tint="-0.499984740745262"/>
        </top>
        <bottom style="thin">
          <color theme="0" tint="-0.499984740745262"/>
        </bottom>
        <vertical/>
        <horizontal/>
      </border>
    </dxf>
    <dxf>
      <font>
        <b/>
        <i/>
      </font>
      <fill>
        <patternFill>
          <bgColor rgb="FF92D05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</border>
    </dxf>
    <dxf>
      <font>
        <color theme="9" tint="-0.499984740745262"/>
      </font>
      <fill>
        <patternFill>
          <bgColor theme="9" tint="0.79998168889431442"/>
        </patternFill>
      </fill>
      <border>
        <left style="thin">
          <color theme="9" tint="-0.24994659260841701"/>
        </left>
        <right style="thin">
          <color theme="9" tint="-0.24994659260841701"/>
        </right>
        <top style="thin">
          <color theme="9" tint="-0.24994659260841701"/>
        </top>
        <bottom style="thin">
          <color theme="9" tint="-0.24994659260841701"/>
        </bottom>
      </border>
    </dxf>
    <dxf>
      <font>
        <color theme="8" tint="-0.24994659260841701"/>
      </font>
      <fill>
        <patternFill>
          <bgColor theme="8" tint="0.79998168889431442"/>
        </patternFill>
      </fill>
      <border>
        <left style="thin">
          <color theme="8" tint="-0.24994659260841701"/>
        </left>
        <right style="thin">
          <color theme="8" tint="-0.24994659260841701"/>
        </right>
        <top style="thin">
          <color theme="8" tint="-0.24994659260841701"/>
        </top>
        <bottom style="thin">
          <color theme="8" tint="-0.24994659260841701"/>
        </bottom>
      </border>
    </dxf>
    <dxf>
      <font>
        <color theme="7" tint="-0.499984740745262"/>
      </font>
      <fill>
        <patternFill>
          <bgColor theme="7" tint="0.79998168889431442"/>
        </patternFill>
      </fill>
      <border>
        <left style="thin">
          <color theme="7" tint="-0.24994659260841701"/>
        </left>
        <right style="thin">
          <color theme="7" tint="-0.24994659260841701"/>
        </right>
        <top style="thin">
          <color theme="7" tint="-0.24994659260841701"/>
        </top>
        <bottom style="thin">
          <color theme="7" tint="-0.24994659260841701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microsoft.com/office/2017/06/relationships/model3d" Target="../media/model3d1.glb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0</xdr:row>
      <xdr:rowOff>190499</xdr:rowOff>
    </xdr:from>
    <xdr:to>
      <xdr:col>5</xdr:col>
      <xdr:colOff>638175</xdr:colOff>
      <xdr:row>14</xdr:row>
      <xdr:rowOff>136378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673B9B9-41A7-40AD-A547-AF4CC89E6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9125" y="190499"/>
          <a:ext cx="5657850" cy="2612879"/>
        </a:xfrm>
        <a:prstGeom prst="rect">
          <a:avLst/>
        </a:prstGeom>
      </xdr:spPr>
    </xdr:pic>
    <xdr:clientData/>
  </xdr:twoCellAnchor>
  <xdr:twoCellAnchor>
    <xdr:from>
      <xdr:col>4</xdr:col>
      <xdr:colOff>571497</xdr:colOff>
      <xdr:row>16</xdr:row>
      <xdr:rowOff>271460</xdr:rowOff>
    </xdr:from>
    <xdr:to>
      <xdr:col>6</xdr:col>
      <xdr:colOff>219067</xdr:colOff>
      <xdr:row>29</xdr:row>
      <xdr:rowOff>4752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" name="3D Model 1">
              <a:extLst>
                <a:ext uri="{FF2B5EF4-FFF2-40B4-BE49-F238E27FC236}">
                  <a16:creationId xmlns:a16="http://schemas.microsoft.com/office/drawing/2014/main" id="{FBF61565-A053-4818-A872-C9CBF93852DD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2">
                <am3d:spPr>
                  <a:xfrm>
                    <a:off x="0" y="0"/>
                    <a:ext cx="1695445" cy="2362192"/>
                  </a:xfrm>
                  <a:prstGeom prst="rect">
                    <a:avLst/>
                  </a:prstGeom>
                </am3d:spPr>
                <am3d:camera>
                  <am3d:pos x="0" y="0" z="52809408"/>
                  <am3d:up dx="0" dy="36000000" dz="0"/>
                  <am3d:lookAt x="0" y="0" z="0"/>
                  <am3d:perspective fov="2700000"/>
                </am3d:camera>
                <am3d:trans>
                  <am3d:meterPerModelUnit n="302" d="1000000"/>
                  <am3d:preTrans dx="-18179999" dy="-4894614" dz="7889538"/>
                  <am3d:scale>
                    <am3d:sx n="1000000" d="1000000"/>
                    <am3d:sy n="1000000" d="1000000"/>
                    <am3d:sz n="1000000" d="1000000"/>
                  </am3d:scale>
                  <am3d:rot ax="4894434" ay="2006771" az="-6302461"/>
                  <am3d:postTrans dx="0" dy="0" dz="0"/>
                </am3d:trans>
                <am3d:raster rName="Office3DRenderer" rVer="16.0.8326">
                  <am3d:blip r:embed="rId3"/>
                </am3d:raster>
                <am3d:objViewport viewportSz="2743191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3D Model 1">
              <a:extLst>
                <a:ext uri="{FF2B5EF4-FFF2-40B4-BE49-F238E27FC236}">
                  <a16:creationId xmlns:a16="http://schemas.microsoft.com/office/drawing/2014/main" id="{FBF61565-A053-4818-A872-C9CBF93852DD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5600697" y="3328985"/>
              <a:ext cx="1695445" cy="2362192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9D2FB86-5735-435E-84F1-2DEBFA549176}" name="FlangeConfigTab" displayName="FlangeConfigTab" ref="A1:A103" totalsRowShown="0">
  <autoFilter ref="A1:A103" xr:uid="{A965B19D-6B9E-4555-8334-01EC24DCB29C}"/>
  <tableColumns count="1">
    <tableColumn id="1" xr3:uid="{06073DC2-9155-4977-8D4A-40D6EC7DB93B}" name="Flange Name"/>
  </tableColumns>
  <tableStyleInfo name="TableStyleLight14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79EBE95A-64B1-4568-A091-FEDEA1586697}" name="PipeConfigTable" displayName="PipeConfigTable" ref="C1:C94" totalsRowShown="0">
  <autoFilter ref="C1:C94" xr:uid="{C6A1424C-2C69-4FD5-A091-052016F25A48}"/>
  <sortState xmlns:xlrd2="http://schemas.microsoft.com/office/spreadsheetml/2017/richdata2" ref="C2:C94">
    <sortCondition ref="C1:C94"/>
  </sortState>
  <tableColumns count="1">
    <tableColumn id="1" xr3:uid="{A98AB745-B5EB-4D17-BF20-0575A1288DC8}" name="Pipe Name"/>
  </tableColumns>
  <tableStyleInfo name="TableStyleLight14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DCB7F5-8FEB-4D74-B331-040A9C707005}">
  <dimension ref="B4:P46"/>
  <sheetViews>
    <sheetView tabSelected="1" topLeftCell="L10" workbookViewId="0">
      <selection activeCell="P46" sqref="P46"/>
    </sheetView>
  </sheetViews>
  <sheetFormatPr defaultRowHeight="15" x14ac:dyDescent="0.25"/>
  <cols>
    <col min="2" max="2" width="21.28515625" bestFit="1" customWidth="1"/>
    <col min="3" max="3" width="32.28515625" bestFit="1" customWidth="1"/>
    <col min="4" max="4" width="12.7109375" bestFit="1" customWidth="1"/>
    <col min="6" max="6" width="21.5703125" bestFit="1" customWidth="1"/>
    <col min="7" max="7" width="7.5703125" bestFit="1" customWidth="1"/>
    <col min="9" max="9" width="12.28515625" bestFit="1" customWidth="1"/>
    <col min="10" max="10" width="11.140625" bestFit="1" customWidth="1"/>
    <col min="11" max="11" width="32.28515625" bestFit="1" customWidth="1"/>
    <col min="12" max="12" width="30.7109375" bestFit="1" customWidth="1"/>
    <col min="13" max="13" width="13.85546875" bestFit="1" customWidth="1"/>
    <col min="14" max="14" width="21.5703125" bestFit="1" customWidth="1"/>
    <col min="15" max="15" width="7.5703125" bestFit="1" customWidth="1"/>
  </cols>
  <sheetData>
    <row r="4" spans="9:16" x14ac:dyDescent="0.25">
      <c r="I4" s="1" t="s">
        <v>0</v>
      </c>
      <c r="J4" s="1" t="s">
        <v>1</v>
      </c>
      <c r="K4" s="1" t="s">
        <v>2</v>
      </c>
      <c r="L4" s="1" t="s">
        <v>3</v>
      </c>
      <c r="M4" s="1" t="s">
        <v>4</v>
      </c>
      <c r="N4" s="1" t="s">
        <v>5</v>
      </c>
      <c r="O4" s="1" t="s">
        <v>6</v>
      </c>
      <c r="P4" s="1"/>
    </row>
    <row r="5" spans="9:16" x14ac:dyDescent="0.25">
      <c r="K5" t="s">
        <v>28</v>
      </c>
      <c r="L5" t="s">
        <v>308</v>
      </c>
    </row>
    <row r="6" spans="9:16" x14ac:dyDescent="0.25">
      <c r="K6" t="s">
        <v>294</v>
      </c>
      <c r="L6" t="s">
        <v>295</v>
      </c>
    </row>
    <row r="7" spans="9:16" x14ac:dyDescent="0.25">
      <c r="K7" t="s">
        <v>75</v>
      </c>
      <c r="L7" t="s">
        <v>309</v>
      </c>
      <c r="M7" t="s">
        <v>296</v>
      </c>
      <c r="N7" t="str">
        <f>Selected_Flange_Size</f>
        <v>RFWN Size 8 Class 150</v>
      </c>
    </row>
    <row r="8" spans="9:16" x14ac:dyDescent="0.25">
      <c r="K8" t="s">
        <v>75</v>
      </c>
      <c r="L8" t="s">
        <v>310</v>
      </c>
      <c r="M8" t="s">
        <v>296</v>
      </c>
      <c r="N8" t="str">
        <f>Selected_Flange_Size</f>
        <v>RFWN Size 8 Class 150</v>
      </c>
    </row>
    <row r="9" spans="9:16" x14ac:dyDescent="0.25">
      <c r="K9" t="s">
        <v>78</v>
      </c>
      <c r="L9" t="s">
        <v>83</v>
      </c>
      <c r="M9" t="s">
        <v>287</v>
      </c>
      <c r="N9" t="str">
        <f>Selected_Pipe_Size</f>
        <v>8 S80</v>
      </c>
    </row>
    <row r="10" spans="9:16" x14ac:dyDescent="0.25">
      <c r="K10" t="s">
        <v>78</v>
      </c>
      <c r="L10" t="s">
        <v>293</v>
      </c>
      <c r="M10" t="s">
        <v>287</v>
      </c>
      <c r="N10" t="str">
        <f>Selected_Pipe_Size</f>
        <v>8 S80</v>
      </c>
    </row>
    <row r="16" spans="9:16" ht="15.75" thickBot="1" x14ac:dyDescent="0.3"/>
    <row r="17" spans="2:14" ht="27" thickBot="1" x14ac:dyDescent="0.45">
      <c r="B17" s="11" t="s">
        <v>280</v>
      </c>
      <c r="C17" s="12"/>
    </row>
    <row r="18" spans="2:14" x14ac:dyDescent="0.25">
      <c r="B18" s="4" t="s">
        <v>281</v>
      </c>
      <c r="C18" s="5">
        <v>40</v>
      </c>
    </row>
    <row r="19" spans="2:14" x14ac:dyDescent="0.25">
      <c r="B19" s="2" t="s">
        <v>282</v>
      </c>
      <c r="C19" s="3">
        <v>120</v>
      </c>
      <c r="K19" t="s">
        <v>294</v>
      </c>
      <c r="L19" t="s">
        <v>297</v>
      </c>
    </row>
    <row r="20" spans="2:14" x14ac:dyDescent="0.25">
      <c r="B20" s="2" t="s">
        <v>283</v>
      </c>
      <c r="C20" s="3">
        <v>1</v>
      </c>
      <c r="K20" t="s">
        <v>8</v>
      </c>
      <c r="L20" t="s">
        <v>286</v>
      </c>
      <c r="M20" t="s">
        <v>287</v>
      </c>
      <c r="N20">
        <f>Vessel_Diameter</f>
        <v>40</v>
      </c>
    </row>
    <row r="21" spans="2:14" x14ac:dyDescent="0.25">
      <c r="B21" s="2" t="s">
        <v>313</v>
      </c>
      <c r="C21" s="9">
        <v>20</v>
      </c>
      <c r="K21" t="s">
        <v>8</v>
      </c>
      <c r="L21" s="8" t="s">
        <v>305</v>
      </c>
      <c r="M21" t="s">
        <v>287</v>
      </c>
      <c r="N21">
        <f>Vessel_Thickness</f>
        <v>1</v>
      </c>
    </row>
    <row r="22" spans="2:14" x14ac:dyDescent="0.25">
      <c r="B22" s="2" t="s">
        <v>284</v>
      </c>
      <c r="C22" s="3">
        <v>2</v>
      </c>
      <c r="K22" t="s">
        <v>8</v>
      </c>
      <c r="L22" t="s">
        <v>288</v>
      </c>
      <c r="M22" t="s">
        <v>287</v>
      </c>
      <c r="N22">
        <f>Vessel_Thickness</f>
        <v>1</v>
      </c>
    </row>
    <row r="23" spans="2:14" x14ac:dyDescent="0.25">
      <c r="B23" s="2" t="s">
        <v>285</v>
      </c>
      <c r="C23" s="3">
        <v>1</v>
      </c>
      <c r="K23" t="s">
        <v>8</v>
      </c>
      <c r="L23" t="s">
        <v>290</v>
      </c>
      <c r="M23" t="s">
        <v>287</v>
      </c>
      <c r="N23">
        <f>Inlet_Length</f>
        <v>25</v>
      </c>
    </row>
    <row r="24" spans="2:14" x14ac:dyDescent="0.25">
      <c r="B24" s="2" t="s">
        <v>289</v>
      </c>
      <c r="C24" s="3">
        <v>25</v>
      </c>
    </row>
    <row r="25" spans="2:14" x14ac:dyDescent="0.25">
      <c r="B25" s="2" t="s">
        <v>291</v>
      </c>
      <c r="C25" s="3" t="s">
        <v>98</v>
      </c>
    </row>
    <row r="26" spans="2:14" x14ac:dyDescent="0.25">
      <c r="B26" s="2" t="s">
        <v>292</v>
      </c>
      <c r="C26" s="3" t="s">
        <v>278</v>
      </c>
      <c r="K26" t="s">
        <v>294</v>
      </c>
      <c r="L26" t="s">
        <v>298</v>
      </c>
    </row>
    <row r="27" spans="2:14" x14ac:dyDescent="0.25">
      <c r="B27" s="10" t="s">
        <v>315</v>
      </c>
      <c r="C27" t="b">
        <f>TRUE</f>
        <v>1</v>
      </c>
      <c r="K27" s="6" t="s">
        <v>8</v>
      </c>
      <c r="L27" t="s">
        <v>299</v>
      </c>
      <c r="M27" t="s">
        <v>300</v>
      </c>
      <c r="N27">
        <v>1.5</v>
      </c>
    </row>
    <row r="28" spans="2:14" x14ac:dyDescent="0.25">
      <c r="K28" s="6" t="s">
        <v>8</v>
      </c>
      <c r="L28" t="s">
        <v>301</v>
      </c>
      <c r="M28" t="s">
        <v>300</v>
      </c>
      <c r="N28">
        <f>Body_Flange_Thickness</f>
        <v>1</v>
      </c>
    </row>
    <row r="29" spans="2:14" x14ac:dyDescent="0.25">
      <c r="K29" t="s">
        <v>294</v>
      </c>
      <c r="L29" t="s">
        <v>304</v>
      </c>
    </row>
    <row r="30" spans="2:14" x14ac:dyDescent="0.25">
      <c r="K30" s="6" t="s">
        <v>8</v>
      </c>
      <c r="L30" t="s">
        <v>303</v>
      </c>
      <c r="M30" t="s">
        <v>302</v>
      </c>
      <c r="N30">
        <f>Vessel_Diameter</f>
        <v>40</v>
      </c>
    </row>
    <row r="31" spans="2:14" x14ac:dyDescent="0.25">
      <c r="K31" s="6" t="s">
        <v>8</v>
      </c>
      <c r="L31" t="s">
        <v>305</v>
      </c>
      <c r="M31" t="s">
        <v>302</v>
      </c>
      <c r="N31">
        <f>Vessel_Thickness</f>
        <v>1</v>
      </c>
    </row>
    <row r="32" spans="2:14" x14ac:dyDescent="0.25">
      <c r="K32" s="6" t="s">
        <v>8</v>
      </c>
      <c r="L32" t="s">
        <v>306</v>
      </c>
      <c r="M32" t="s">
        <v>302</v>
      </c>
      <c r="N32">
        <f>Vessel_Length</f>
        <v>120</v>
      </c>
    </row>
    <row r="33" spans="11:14" x14ac:dyDescent="0.25">
      <c r="K33" t="s">
        <v>294</v>
      </c>
      <c r="L33" t="s">
        <v>307</v>
      </c>
    </row>
    <row r="34" spans="11:14" x14ac:dyDescent="0.25">
      <c r="K34" t="s">
        <v>8</v>
      </c>
      <c r="L34" t="s">
        <v>286</v>
      </c>
      <c r="M34" t="s">
        <v>307</v>
      </c>
      <c r="N34">
        <f>Vessel_Diameter</f>
        <v>40</v>
      </c>
    </row>
    <row r="35" spans="11:14" x14ac:dyDescent="0.25">
      <c r="K35" t="s">
        <v>8</v>
      </c>
      <c r="L35" s="8" t="s">
        <v>305</v>
      </c>
      <c r="M35" t="s">
        <v>307</v>
      </c>
      <c r="N35">
        <f>Vessel_Thickness</f>
        <v>1</v>
      </c>
    </row>
    <row r="36" spans="11:14" x14ac:dyDescent="0.25">
      <c r="K36" t="s">
        <v>8</v>
      </c>
      <c r="L36" t="s">
        <v>288</v>
      </c>
      <c r="M36" t="s">
        <v>307</v>
      </c>
      <c r="N36">
        <f>Vessel_Thickness</f>
        <v>1</v>
      </c>
    </row>
    <row r="37" spans="11:14" x14ac:dyDescent="0.25">
      <c r="K37" t="s">
        <v>8</v>
      </c>
      <c r="L37" t="s">
        <v>290</v>
      </c>
      <c r="M37" t="s">
        <v>307</v>
      </c>
      <c r="N37">
        <f>Inlet_Length</f>
        <v>25</v>
      </c>
    </row>
    <row r="38" spans="11:14" x14ac:dyDescent="0.25">
      <c r="K38" t="s">
        <v>294</v>
      </c>
      <c r="L38" t="s">
        <v>311</v>
      </c>
    </row>
    <row r="39" spans="11:14" x14ac:dyDescent="0.25">
      <c r="K39" t="s">
        <v>8</v>
      </c>
      <c r="L39" s="8" t="s">
        <v>312</v>
      </c>
      <c r="M39" t="s">
        <v>311</v>
      </c>
      <c r="N39">
        <f>Vessel_Diameter</f>
        <v>40</v>
      </c>
    </row>
    <row r="40" spans="11:14" x14ac:dyDescent="0.25">
      <c r="K40" t="s">
        <v>8</v>
      </c>
      <c r="L40" s="8" t="s">
        <v>286</v>
      </c>
      <c r="M40" t="s">
        <v>311</v>
      </c>
      <c r="N40">
        <f>Stand_Height</f>
        <v>20</v>
      </c>
    </row>
    <row r="41" spans="11:14" x14ac:dyDescent="0.25">
      <c r="K41" t="s">
        <v>30</v>
      </c>
      <c r="L41" s="7" t="s">
        <v>314</v>
      </c>
      <c r="M41" t="s">
        <v>311</v>
      </c>
      <c r="N41" t="str">
        <f>IF(C27, "U", "S")</f>
        <v>U</v>
      </c>
    </row>
    <row r="42" spans="11:14" x14ac:dyDescent="0.25">
      <c r="K42" t="s">
        <v>8</v>
      </c>
      <c r="L42" s="7" t="s">
        <v>312</v>
      </c>
      <c r="M42" t="s">
        <v>311</v>
      </c>
      <c r="N42">
        <v>40</v>
      </c>
    </row>
    <row r="43" spans="11:14" x14ac:dyDescent="0.25">
      <c r="K43" t="s">
        <v>8</v>
      </c>
      <c r="L43" t="s">
        <v>286</v>
      </c>
      <c r="M43" t="s">
        <v>311</v>
      </c>
      <c r="N43">
        <v>20</v>
      </c>
    </row>
    <row r="44" spans="11:14" x14ac:dyDescent="0.25">
      <c r="K44" t="s">
        <v>8</v>
      </c>
      <c r="L44" t="s">
        <v>288</v>
      </c>
      <c r="M44" t="s">
        <v>311</v>
      </c>
      <c r="N44">
        <v>6</v>
      </c>
    </row>
    <row r="45" spans="11:14" x14ac:dyDescent="0.25">
      <c r="K45" t="s">
        <v>8</v>
      </c>
      <c r="L45" t="s">
        <v>316</v>
      </c>
      <c r="M45" t="s">
        <v>311</v>
      </c>
      <c r="N45">
        <v>4</v>
      </c>
    </row>
    <row r="46" spans="11:14" x14ac:dyDescent="0.25">
      <c r="K46" t="s">
        <v>8</v>
      </c>
      <c r="L46" t="s">
        <v>317</v>
      </c>
      <c r="M46" t="s">
        <v>311</v>
      </c>
      <c r="N46">
        <v>0.5</v>
      </c>
    </row>
  </sheetData>
  <mergeCells count="1">
    <mergeCell ref="B17:C17"/>
  </mergeCells>
  <conditionalFormatting sqref="K43:K1048576 K19:K23 K26:K27 K1:K10">
    <cfRule type="cellIs" dxfId="54" priority="51" operator="equal">
      <formula>"SET WELDMENT CONFIGURATION"</formula>
    </cfRule>
    <cfRule type="cellIs" dxfId="53" priority="52" operator="equal">
      <formula>"SET COMPONENT CONFIGURATION"</formula>
    </cfRule>
    <cfRule type="cellIs" dxfId="52" priority="53" operator="equal">
      <formula>"Dimension"</formula>
    </cfRule>
    <cfRule type="cellIs" dxfId="51" priority="54" operator="equal">
      <formula>"Comment"</formula>
    </cfRule>
    <cfRule type="cellIs" dxfId="50" priority="55" operator="equal">
      <formula>"TOPLEVELNAME"</formula>
    </cfRule>
  </conditionalFormatting>
  <conditionalFormatting sqref="K28">
    <cfRule type="cellIs" dxfId="49" priority="46" operator="equal">
      <formula>"SET WELDMENT CONFIGURATION"</formula>
    </cfRule>
    <cfRule type="cellIs" dxfId="48" priority="47" operator="equal">
      <formula>"SET COMPONENT CONFIGURATION"</formula>
    </cfRule>
    <cfRule type="cellIs" dxfId="47" priority="48" operator="equal">
      <formula>"Dimension"</formula>
    </cfRule>
    <cfRule type="cellIs" dxfId="46" priority="49" operator="equal">
      <formula>"Comment"</formula>
    </cfRule>
    <cfRule type="cellIs" dxfId="45" priority="50" operator="equal">
      <formula>"TOPLEVELNAME"</formula>
    </cfRule>
  </conditionalFormatting>
  <conditionalFormatting sqref="K29">
    <cfRule type="cellIs" dxfId="44" priority="41" operator="equal">
      <formula>"SET WELDMENT CONFIGURATION"</formula>
    </cfRule>
    <cfRule type="cellIs" dxfId="43" priority="42" operator="equal">
      <formula>"SET COMPONENT CONFIGURATION"</formula>
    </cfRule>
    <cfRule type="cellIs" dxfId="42" priority="43" operator="equal">
      <formula>"Dimension"</formula>
    </cfRule>
    <cfRule type="cellIs" dxfId="41" priority="44" operator="equal">
      <formula>"Comment"</formula>
    </cfRule>
    <cfRule type="cellIs" dxfId="40" priority="45" operator="equal">
      <formula>"TOPLEVELNAME"</formula>
    </cfRule>
  </conditionalFormatting>
  <conditionalFormatting sqref="K30">
    <cfRule type="cellIs" dxfId="39" priority="36" operator="equal">
      <formula>"SET WELDMENT CONFIGURATION"</formula>
    </cfRule>
    <cfRule type="cellIs" dxfId="38" priority="37" operator="equal">
      <formula>"SET COMPONENT CONFIGURATION"</formula>
    </cfRule>
    <cfRule type="cellIs" dxfId="37" priority="38" operator="equal">
      <formula>"Dimension"</formula>
    </cfRule>
    <cfRule type="cellIs" dxfId="36" priority="39" operator="equal">
      <formula>"Comment"</formula>
    </cfRule>
    <cfRule type="cellIs" dxfId="35" priority="40" operator="equal">
      <formula>"TOPLEVELNAME"</formula>
    </cfRule>
  </conditionalFormatting>
  <conditionalFormatting sqref="K31">
    <cfRule type="cellIs" dxfId="34" priority="31" operator="equal">
      <formula>"SET WELDMENT CONFIGURATION"</formula>
    </cfRule>
    <cfRule type="cellIs" dxfId="33" priority="32" operator="equal">
      <formula>"SET COMPONENT CONFIGURATION"</formula>
    </cfRule>
    <cfRule type="cellIs" dxfId="32" priority="33" operator="equal">
      <formula>"Dimension"</formula>
    </cfRule>
    <cfRule type="cellIs" dxfId="31" priority="34" operator="equal">
      <formula>"Comment"</formula>
    </cfRule>
    <cfRule type="cellIs" dxfId="30" priority="35" operator="equal">
      <formula>"TOPLEVELNAME"</formula>
    </cfRule>
  </conditionalFormatting>
  <conditionalFormatting sqref="K32">
    <cfRule type="cellIs" dxfId="29" priority="26" operator="equal">
      <formula>"SET WELDMENT CONFIGURATION"</formula>
    </cfRule>
    <cfRule type="cellIs" dxfId="28" priority="27" operator="equal">
      <formula>"SET COMPONENT CONFIGURATION"</formula>
    </cfRule>
    <cfRule type="cellIs" dxfId="27" priority="28" operator="equal">
      <formula>"Dimension"</formula>
    </cfRule>
    <cfRule type="cellIs" dxfId="26" priority="29" operator="equal">
      <formula>"Comment"</formula>
    </cfRule>
    <cfRule type="cellIs" dxfId="25" priority="30" operator="equal">
      <formula>"TOPLEVELNAME"</formula>
    </cfRule>
  </conditionalFormatting>
  <conditionalFormatting sqref="K33:K37">
    <cfRule type="cellIs" dxfId="24" priority="21" operator="equal">
      <formula>"SET WELDMENT CONFIGURATION"</formula>
    </cfRule>
    <cfRule type="cellIs" dxfId="23" priority="22" operator="equal">
      <formula>"SET COMPONENT CONFIGURATION"</formula>
    </cfRule>
    <cfRule type="cellIs" dxfId="22" priority="23" operator="equal">
      <formula>"Dimension"</formula>
    </cfRule>
    <cfRule type="cellIs" dxfId="21" priority="24" operator="equal">
      <formula>"Comment"</formula>
    </cfRule>
    <cfRule type="cellIs" dxfId="20" priority="25" operator="equal">
      <formula>"TOPLEVELNAME"</formula>
    </cfRule>
  </conditionalFormatting>
  <conditionalFormatting sqref="K38:K39">
    <cfRule type="cellIs" dxfId="19" priority="16" operator="equal">
      <formula>"SET WELDMENT CONFIGURATION"</formula>
    </cfRule>
    <cfRule type="cellIs" dxfId="18" priority="17" operator="equal">
      <formula>"SET COMPONENT CONFIGURATION"</formula>
    </cfRule>
    <cfRule type="cellIs" dxfId="17" priority="18" operator="equal">
      <formula>"Dimension"</formula>
    </cfRule>
    <cfRule type="cellIs" dxfId="16" priority="19" operator="equal">
      <formula>"Comment"</formula>
    </cfRule>
    <cfRule type="cellIs" dxfId="15" priority="20" operator="equal">
      <formula>"TOPLEVELNAME"</formula>
    </cfRule>
  </conditionalFormatting>
  <conditionalFormatting sqref="K40">
    <cfRule type="cellIs" dxfId="14" priority="11" operator="equal">
      <formula>"SET WELDMENT CONFIGURATION"</formula>
    </cfRule>
    <cfRule type="cellIs" dxfId="13" priority="12" operator="equal">
      <formula>"SET COMPONENT CONFIGURATION"</formula>
    </cfRule>
    <cfRule type="cellIs" dxfId="12" priority="13" operator="equal">
      <formula>"Dimension"</formula>
    </cfRule>
    <cfRule type="cellIs" dxfId="11" priority="14" operator="equal">
      <formula>"Comment"</formula>
    </cfRule>
    <cfRule type="cellIs" dxfId="10" priority="15" operator="equal">
      <formula>"TOPLEVELNAME"</formula>
    </cfRule>
  </conditionalFormatting>
  <conditionalFormatting sqref="K41">
    <cfRule type="cellIs" dxfId="9" priority="6" operator="equal">
      <formula>"SET WELDMENT CONFIGURATION"</formula>
    </cfRule>
    <cfRule type="cellIs" dxfId="8" priority="7" operator="equal">
      <formula>"SET COMPONENT CONFIGURATION"</formula>
    </cfRule>
    <cfRule type="cellIs" dxfId="7" priority="8" operator="equal">
      <formula>"Dimension"</formula>
    </cfRule>
    <cfRule type="cellIs" dxfId="6" priority="9" operator="equal">
      <formula>"Comment"</formula>
    </cfRule>
    <cfRule type="cellIs" dxfId="5" priority="10" operator="equal">
      <formula>"TOPLEVELNAME"</formula>
    </cfRule>
  </conditionalFormatting>
  <conditionalFormatting sqref="K42">
    <cfRule type="cellIs" dxfId="4" priority="1" operator="equal">
      <formula>"SET WELDMENT CONFIGURATION"</formula>
    </cfRule>
    <cfRule type="cellIs" dxfId="3" priority="2" operator="equal">
      <formula>"SET COMPONENT CONFIGURATION"</formula>
    </cfRule>
    <cfRule type="cellIs" dxfId="2" priority="3" operator="equal">
      <formula>"Dimension"</formula>
    </cfRule>
    <cfRule type="cellIs" dxfId="1" priority="4" operator="equal">
      <formula>"Comment"</formula>
    </cfRule>
    <cfRule type="cellIs" dxfId="0" priority="5" operator="equal">
      <formula>"TOPLEVELNAME"</formula>
    </cfRule>
  </conditionalFormatting>
  <dataValidations count="1">
    <dataValidation type="list" errorStyle="information" showInputMessage="1" showErrorMessage="1" sqref="K5 K34:K37 K39:K42 K7:K10 K20:K23" xr:uid="{8B5E193F-F3AD-4FED-B360-B43C9D842C5B}">
      <formula1>Commands</formula1>
    </dataValidation>
  </dataValidations>
  <pageMargins left="0.7" right="0.7" top="0.75" bottom="0.75" header="0.3" footer="0.3"/>
  <pageSetup orientation="portrait" r:id="rId1"/>
  <drawing r:id="rId2"/>
  <extLst>
    <ext xmlns:x14="http://schemas.microsoft.com/office/spreadsheetml/2009/9/main" uri="{CCE6A557-97BC-4b89-ADB6-D9C93CAAB3DF}">
      <x14:dataValidations xmlns:xm="http://schemas.microsoft.com/office/excel/2006/main" count="2">
        <x14:dataValidation type="list" allowBlank="1" showInputMessage="1" showErrorMessage="1" xr:uid="{38440307-0B5C-4040-BC22-6A758596044E}">
          <x14:formula1>
            <xm:f>Configurations!$A$2:$A$103</xm:f>
          </x14:formula1>
          <xm:sqref>C25</xm:sqref>
        </x14:dataValidation>
        <x14:dataValidation type="list" allowBlank="1" showInputMessage="1" showErrorMessage="1" xr:uid="{8060E248-5763-4EC3-BCF5-85EFD402AC48}">
          <x14:formula1>
            <xm:f>Configurations!$C$2:$C$94</xm:f>
          </x14:formula1>
          <xm:sqref>C26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AE1D41-3EE5-452B-8D67-91CC02B436D2}">
  <dimension ref="A1:C103"/>
  <sheetViews>
    <sheetView topLeftCell="A59" workbookViewId="0">
      <selection activeCell="C2" sqref="C2:C95"/>
    </sheetView>
  </sheetViews>
  <sheetFormatPr defaultRowHeight="15" x14ac:dyDescent="0.25"/>
  <cols>
    <col min="1" max="1" width="27.42578125" customWidth="1"/>
    <col min="3" max="3" width="12.85546875" customWidth="1"/>
    <col min="5" max="5" width="17.28515625" bestFit="1" customWidth="1"/>
  </cols>
  <sheetData>
    <row r="1" spans="1:3" x14ac:dyDescent="0.25">
      <c r="A1" t="s">
        <v>318</v>
      </c>
      <c r="C1" t="s">
        <v>279</v>
      </c>
    </row>
    <row r="2" spans="1:3" x14ac:dyDescent="0.25">
      <c r="A2" t="s">
        <v>86</v>
      </c>
      <c r="C2" t="s">
        <v>187</v>
      </c>
    </row>
    <row r="3" spans="1:3" x14ac:dyDescent="0.25">
      <c r="A3" t="s">
        <v>87</v>
      </c>
      <c r="C3" t="s">
        <v>188</v>
      </c>
    </row>
    <row r="4" spans="1:3" x14ac:dyDescent="0.25">
      <c r="A4" t="s">
        <v>88</v>
      </c>
      <c r="C4" t="s">
        <v>189</v>
      </c>
    </row>
    <row r="5" spans="1:3" x14ac:dyDescent="0.25">
      <c r="A5" t="s">
        <v>89</v>
      </c>
      <c r="C5" t="s">
        <v>190</v>
      </c>
    </row>
    <row r="6" spans="1:3" x14ac:dyDescent="0.25">
      <c r="A6" t="s">
        <v>90</v>
      </c>
      <c r="C6" t="s">
        <v>191</v>
      </c>
    </row>
    <row r="7" spans="1:3" x14ac:dyDescent="0.25">
      <c r="A7" t="s">
        <v>91</v>
      </c>
      <c r="C7" t="s">
        <v>192</v>
      </c>
    </row>
    <row r="8" spans="1:3" x14ac:dyDescent="0.25">
      <c r="A8" t="s">
        <v>92</v>
      </c>
      <c r="C8" t="s">
        <v>193</v>
      </c>
    </row>
    <row r="9" spans="1:3" x14ac:dyDescent="0.25">
      <c r="A9" t="s">
        <v>93</v>
      </c>
      <c r="C9" t="s">
        <v>194</v>
      </c>
    </row>
    <row r="10" spans="1:3" x14ac:dyDescent="0.25">
      <c r="A10" t="s">
        <v>94</v>
      </c>
      <c r="C10" t="s">
        <v>195</v>
      </c>
    </row>
    <row r="11" spans="1:3" x14ac:dyDescent="0.25">
      <c r="A11" t="s">
        <v>95</v>
      </c>
      <c r="C11" t="s">
        <v>196</v>
      </c>
    </row>
    <row r="12" spans="1:3" x14ac:dyDescent="0.25">
      <c r="A12" t="s">
        <v>96</v>
      </c>
      <c r="C12" t="s">
        <v>197</v>
      </c>
    </row>
    <row r="13" spans="1:3" x14ac:dyDescent="0.25">
      <c r="A13" t="s">
        <v>97</v>
      </c>
      <c r="C13" t="s">
        <v>198</v>
      </c>
    </row>
    <row r="14" spans="1:3" x14ac:dyDescent="0.25">
      <c r="A14" t="s">
        <v>98</v>
      </c>
      <c r="C14" t="s">
        <v>199</v>
      </c>
    </row>
    <row r="15" spans="1:3" x14ac:dyDescent="0.25">
      <c r="A15" t="s">
        <v>99</v>
      </c>
      <c r="C15" t="s">
        <v>200</v>
      </c>
    </row>
    <row r="16" spans="1:3" x14ac:dyDescent="0.25">
      <c r="A16" t="s">
        <v>100</v>
      </c>
      <c r="C16" t="s">
        <v>201</v>
      </c>
    </row>
    <row r="17" spans="1:3" x14ac:dyDescent="0.25">
      <c r="A17" t="s">
        <v>101</v>
      </c>
      <c r="C17" t="s">
        <v>202</v>
      </c>
    </row>
    <row r="18" spans="1:3" x14ac:dyDescent="0.25">
      <c r="A18" t="s">
        <v>102</v>
      </c>
      <c r="C18" t="s">
        <v>203</v>
      </c>
    </row>
    <row r="19" spans="1:3" x14ac:dyDescent="0.25">
      <c r="A19" t="s">
        <v>103</v>
      </c>
      <c r="C19" t="s">
        <v>204</v>
      </c>
    </row>
    <row r="20" spans="1:3" x14ac:dyDescent="0.25">
      <c r="A20" t="s">
        <v>104</v>
      </c>
      <c r="C20" t="s">
        <v>205</v>
      </c>
    </row>
    <row r="21" spans="1:3" x14ac:dyDescent="0.25">
      <c r="A21" t="s">
        <v>105</v>
      </c>
      <c r="C21" t="s">
        <v>206</v>
      </c>
    </row>
    <row r="22" spans="1:3" x14ac:dyDescent="0.25">
      <c r="A22" t="s">
        <v>106</v>
      </c>
      <c r="C22" t="s">
        <v>207</v>
      </c>
    </row>
    <row r="23" spans="1:3" x14ac:dyDescent="0.25">
      <c r="A23" t="s">
        <v>107</v>
      </c>
      <c r="C23" t="s">
        <v>208</v>
      </c>
    </row>
    <row r="24" spans="1:3" x14ac:dyDescent="0.25">
      <c r="A24" t="s">
        <v>108</v>
      </c>
      <c r="C24" t="s">
        <v>209</v>
      </c>
    </row>
    <row r="25" spans="1:3" x14ac:dyDescent="0.25">
      <c r="A25" t="s">
        <v>109</v>
      </c>
      <c r="C25" t="s">
        <v>210</v>
      </c>
    </row>
    <row r="26" spans="1:3" x14ac:dyDescent="0.25">
      <c r="A26" t="s">
        <v>110</v>
      </c>
      <c r="C26" t="s">
        <v>211</v>
      </c>
    </row>
    <row r="27" spans="1:3" x14ac:dyDescent="0.25">
      <c r="A27" t="s">
        <v>111</v>
      </c>
      <c r="C27" t="s">
        <v>212</v>
      </c>
    </row>
    <row r="28" spans="1:3" x14ac:dyDescent="0.25">
      <c r="A28" t="s">
        <v>112</v>
      </c>
      <c r="C28" t="s">
        <v>213</v>
      </c>
    </row>
    <row r="29" spans="1:3" x14ac:dyDescent="0.25">
      <c r="A29" t="s">
        <v>113</v>
      </c>
      <c r="C29" t="s">
        <v>214</v>
      </c>
    </row>
    <row r="30" spans="1:3" x14ac:dyDescent="0.25">
      <c r="A30" t="s">
        <v>114</v>
      </c>
      <c r="C30" t="s">
        <v>215</v>
      </c>
    </row>
    <row r="31" spans="1:3" x14ac:dyDescent="0.25">
      <c r="A31" t="s">
        <v>115</v>
      </c>
      <c r="C31" t="s">
        <v>216</v>
      </c>
    </row>
    <row r="32" spans="1:3" x14ac:dyDescent="0.25">
      <c r="A32" t="s">
        <v>116</v>
      </c>
      <c r="C32" t="s">
        <v>217</v>
      </c>
    </row>
    <row r="33" spans="1:3" x14ac:dyDescent="0.25">
      <c r="A33" t="s">
        <v>117</v>
      </c>
      <c r="C33" t="s">
        <v>218</v>
      </c>
    </row>
    <row r="34" spans="1:3" x14ac:dyDescent="0.25">
      <c r="A34" t="s">
        <v>118</v>
      </c>
      <c r="C34" t="s">
        <v>219</v>
      </c>
    </row>
    <row r="35" spans="1:3" x14ac:dyDescent="0.25">
      <c r="A35" t="s">
        <v>119</v>
      </c>
      <c r="C35" t="s">
        <v>220</v>
      </c>
    </row>
    <row r="36" spans="1:3" x14ac:dyDescent="0.25">
      <c r="A36" t="s">
        <v>120</v>
      </c>
      <c r="C36" t="s">
        <v>221</v>
      </c>
    </row>
    <row r="37" spans="1:3" x14ac:dyDescent="0.25">
      <c r="A37" t="s">
        <v>121</v>
      </c>
      <c r="C37" t="s">
        <v>222</v>
      </c>
    </row>
    <row r="38" spans="1:3" x14ac:dyDescent="0.25">
      <c r="A38" t="s">
        <v>122</v>
      </c>
      <c r="C38" t="s">
        <v>223</v>
      </c>
    </row>
    <row r="39" spans="1:3" x14ac:dyDescent="0.25">
      <c r="A39" t="s">
        <v>123</v>
      </c>
      <c r="C39" t="s">
        <v>224</v>
      </c>
    </row>
    <row r="40" spans="1:3" x14ac:dyDescent="0.25">
      <c r="A40" t="s">
        <v>124</v>
      </c>
      <c r="C40" t="s">
        <v>225</v>
      </c>
    </row>
    <row r="41" spans="1:3" x14ac:dyDescent="0.25">
      <c r="A41" t="s">
        <v>125</v>
      </c>
      <c r="C41" t="s">
        <v>226</v>
      </c>
    </row>
    <row r="42" spans="1:3" x14ac:dyDescent="0.25">
      <c r="A42" t="s">
        <v>126</v>
      </c>
      <c r="C42" t="s">
        <v>227</v>
      </c>
    </row>
    <row r="43" spans="1:3" x14ac:dyDescent="0.25">
      <c r="A43" t="s">
        <v>127</v>
      </c>
      <c r="C43" t="s">
        <v>228</v>
      </c>
    </row>
    <row r="44" spans="1:3" x14ac:dyDescent="0.25">
      <c r="A44" t="s">
        <v>128</v>
      </c>
      <c r="C44" t="s">
        <v>229</v>
      </c>
    </row>
    <row r="45" spans="1:3" x14ac:dyDescent="0.25">
      <c r="A45" t="s">
        <v>129</v>
      </c>
      <c r="C45" t="s">
        <v>230</v>
      </c>
    </row>
    <row r="46" spans="1:3" x14ac:dyDescent="0.25">
      <c r="A46" t="s">
        <v>130</v>
      </c>
      <c r="C46" t="s">
        <v>231</v>
      </c>
    </row>
    <row r="47" spans="1:3" x14ac:dyDescent="0.25">
      <c r="A47" t="s">
        <v>131</v>
      </c>
      <c r="C47" t="s">
        <v>232</v>
      </c>
    </row>
    <row r="48" spans="1:3" x14ac:dyDescent="0.25">
      <c r="A48" t="s">
        <v>132</v>
      </c>
      <c r="C48" t="s">
        <v>233</v>
      </c>
    </row>
    <row r="49" spans="1:3" x14ac:dyDescent="0.25">
      <c r="A49" t="s">
        <v>133</v>
      </c>
      <c r="C49" t="s">
        <v>234</v>
      </c>
    </row>
    <row r="50" spans="1:3" x14ac:dyDescent="0.25">
      <c r="A50" t="s">
        <v>134</v>
      </c>
      <c r="C50" t="s">
        <v>235</v>
      </c>
    </row>
    <row r="51" spans="1:3" x14ac:dyDescent="0.25">
      <c r="A51" t="s">
        <v>135</v>
      </c>
      <c r="C51" t="s">
        <v>236</v>
      </c>
    </row>
    <row r="52" spans="1:3" x14ac:dyDescent="0.25">
      <c r="A52" t="s">
        <v>136</v>
      </c>
      <c r="C52" t="s">
        <v>237</v>
      </c>
    </row>
    <row r="53" spans="1:3" x14ac:dyDescent="0.25">
      <c r="A53" t="s">
        <v>85</v>
      </c>
      <c r="C53" t="s">
        <v>238</v>
      </c>
    </row>
    <row r="54" spans="1:3" x14ac:dyDescent="0.25">
      <c r="A54" t="s">
        <v>137</v>
      </c>
      <c r="C54" t="s">
        <v>239</v>
      </c>
    </row>
    <row r="55" spans="1:3" x14ac:dyDescent="0.25">
      <c r="A55" t="s">
        <v>138</v>
      </c>
      <c r="C55" t="s">
        <v>240</v>
      </c>
    </row>
    <row r="56" spans="1:3" x14ac:dyDescent="0.25">
      <c r="A56" t="s">
        <v>139</v>
      </c>
      <c r="C56" t="s">
        <v>241</v>
      </c>
    </row>
    <row r="57" spans="1:3" x14ac:dyDescent="0.25">
      <c r="A57" t="s">
        <v>140</v>
      </c>
      <c r="C57" t="s">
        <v>242</v>
      </c>
    </row>
    <row r="58" spans="1:3" x14ac:dyDescent="0.25">
      <c r="A58" t="s">
        <v>141</v>
      </c>
      <c r="C58" t="s">
        <v>243</v>
      </c>
    </row>
    <row r="59" spans="1:3" x14ac:dyDescent="0.25">
      <c r="A59" t="s">
        <v>142</v>
      </c>
      <c r="C59" t="s">
        <v>244</v>
      </c>
    </row>
    <row r="60" spans="1:3" x14ac:dyDescent="0.25">
      <c r="A60" t="s">
        <v>143</v>
      </c>
      <c r="C60" t="s">
        <v>245</v>
      </c>
    </row>
    <row r="61" spans="1:3" x14ac:dyDescent="0.25">
      <c r="A61" t="s">
        <v>144</v>
      </c>
      <c r="C61" t="s">
        <v>246</v>
      </c>
    </row>
    <row r="62" spans="1:3" x14ac:dyDescent="0.25">
      <c r="A62" t="s">
        <v>145</v>
      </c>
      <c r="C62" t="s">
        <v>247</v>
      </c>
    </row>
    <row r="63" spans="1:3" x14ac:dyDescent="0.25">
      <c r="A63" t="s">
        <v>146</v>
      </c>
      <c r="C63" t="s">
        <v>248</v>
      </c>
    </row>
    <row r="64" spans="1:3" x14ac:dyDescent="0.25">
      <c r="A64" t="s">
        <v>147</v>
      </c>
      <c r="C64" t="s">
        <v>249</v>
      </c>
    </row>
    <row r="65" spans="1:3" x14ac:dyDescent="0.25">
      <c r="A65" t="s">
        <v>148</v>
      </c>
      <c r="C65" t="s">
        <v>250</v>
      </c>
    </row>
    <row r="66" spans="1:3" x14ac:dyDescent="0.25">
      <c r="A66" t="s">
        <v>149</v>
      </c>
      <c r="C66" t="s">
        <v>251</v>
      </c>
    </row>
    <row r="67" spans="1:3" x14ac:dyDescent="0.25">
      <c r="A67" t="s">
        <v>150</v>
      </c>
      <c r="C67" t="s">
        <v>252</v>
      </c>
    </row>
    <row r="68" spans="1:3" x14ac:dyDescent="0.25">
      <c r="A68" t="s">
        <v>151</v>
      </c>
      <c r="C68" t="s">
        <v>253</v>
      </c>
    </row>
    <row r="69" spans="1:3" x14ac:dyDescent="0.25">
      <c r="A69" t="s">
        <v>152</v>
      </c>
      <c r="C69" t="s">
        <v>254</v>
      </c>
    </row>
    <row r="70" spans="1:3" x14ac:dyDescent="0.25">
      <c r="A70" t="s">
        <v>153</v>
      </c>
      <c r="C70" t="s">
        <v>255</v>
      </c>
    </row>
    <row r="71" spans="1:3" x14ac:dyDescent="0.25">
      <c r="A71" t="s">
        <v>154</v>
      </c>
      <c r="C71" t="s">
        <v>256</v>
      </c>
    </row>
    <row r="72" spans="1:3" x14ac:dyDescent="0.25">
      <c r="A72" t="s">
        <v>155</v>
      </c>
      <c r="C72" t="s">
        <v>257</v>
      </c>
    </row>
    <row r="73" spans="1:3" x14ac:dyDescent="0.25">
      <c r="A73" t="s">
        <v>156</v>
      </c>
      <c r="C73" t="s">
        <v>258</v>
      </c>
    </row>
    <row r="74" spans="1:3" x14ac:dyDescent="0.25">
      <c r="A74" t="s">
        <v>157</v>
      </c>
      <c r="C74" t="s">
        <v>259</v>
      </c>
    </row>
    <row r="75" spans="1:3" x14ac:dyDescent="0.25">
      <c r="A75" t="s">
        <v>158</v>
      </c>
      <c r="C75" t="s">
        <v>260</v>
      </c>
    </row>
    <row r="76" spans="1:3" x14ac:dyDescent="0.25">
      <c r="A76" t="s">
        <v>159</v>
      </c>
      <c r="C76" t="s">
        <v>261</v>
      </c>
    </row>
    <row r="77" spans="1:3" x14ac:dyDescent="0.25">
      <c r="A77" t="s">
        <v>160</v>
      </c>
      <c r="C77" t="s">
        <v>262</v>
      </c>
    </row>
    <row r="78" spans="1:3" x14ac:dyDescent="0.25">
      <c r="A78" t="s">
        <v>161</v>
      </c>
      <c r="C78" t="s">
        <v>263</v>
      </c>
    </row>
    <row r="79" spans="1:3" x14ac:dyDescent="0.25">
      <c r="A79" t="s">
        <v>162</v>
      </c>
      <c r="C79" t="s">
        <v>264</v>
      </c>
    </row>
    <row r="80" spans="1:3" x14ac:dyDescent="0.25">
      <c r="A80" t="s">
        <v>163</v>
      </c>
      <c r="C80" t="s">
        <v>265</v>
      </c>
    </row>
    <row r="81" spans="1:3" x14ac:dyDescent="0.25">
      <c r="A81" t="s">
        <v>164</v>
      </c>
      <c r="C81" t="s">
        <v>266</v>
      </c>
    </row>
    <row r="82" spans="1:3" x14ac:dyDescent="0.25">
      <c r="A82" t="s">
        <v>165</v>
      </c>
      <c r="C82" t="s">
        <v>267</v>
      </c>
    </row>
    <row r="83" spans="1:3" x14ac:dyDescent="0.25">
      <c r="A83" t="s">
        <v>166</v>
      </c>
      <c r="C83" t="s">
        <v>268</v>
      </c>
    </row>
    <row r="84" spans="1:3" x14ac:dyDescent="0.25">
      <c r="A84" t="s">
        <v>167</v>
      </c>
      <c r="C84" t="s">
        <v>269</v>
      </c>
    </row>
    <row r="85" spans="1:3" x14ac:dyDescent="0.25">
      <c r="A85" t="s">
        <v>168</v>
      </c>
      <c r="C85" t="s">
        <v>270</v>
      </c>
    </row>
    <row r="86" spans="1:3" x14ac:dyDescent="0.25">
      <c r="A86" t="s">
        <v>169</v>
      </c>
      <c r="C86" t="s">
        <v>271</v>
      </c>
    </row>
    <row r="87" spans="1:3" x14ac:dyDescent="0.25">
      <c r="A87" t="s">
        <v>170</v>
      </c>
      <c r="C87" t="s">
        <v>272</v>
      </c>
    </row>
    <row r="88" spans="1:3" x14ac:dyDescent="0.25">
      <c r="A88" t="s">
        <v>171</v>
      </c>
      <c r="C88" t="s">
        <v>84</v>
      </c>
    </row>
    <row r="89" spans="1:3" x14ac:dyDescent="0.25">
      <c r="A89" t="s">
        <v>172</v>
      </c>
      <c r="C89" t="s">
        <v>273</v>
      </c>
    </row>
    <row r="90" spans="1:3" x14ac:dyDescent="0.25">
      <c r="A90" t="s">
        <v>173</v>
      </c>
      <c r="C90" t="s">
        <v>274</v>
      </c>
    </row>
    <row r="91" spans="1:3" x14ac:dyDescent="0.25">
      <c r="A91" t="s">
        <v>174</v>
      </c>
      <c r="C91" t="s">
        <v>275</v>
      </c>
    </row>
    <row r="92" spans="1:3" x14ac:dyDescent="0.25">
      <c r="A92" t="s">
        <v>175</v>
      </c>
      <c r="C92" t="s">
        <v>276</v>
      </c>
    </row>
    <row r="93" spans="1:3" x14ac:dyDescent="0.25">
      <c r="A93" t="s">
        <v>176</v>
      </c>
      <c r="C93" t="s">
        <v>277</v>
      </c>
    </row>
    <row r="94" spans="1:3" x14ac:dyDescent="0.25">
      <c r="A94" t="s">
        <v>177</v>
      </c>
      <c r="C94" t="s">
        <v>278</v>
      </c>
    </row>
    <row r="95" spans="1:3" x14ac:dyDescent="0.25">
      <c r="A95" t="s">
        <v>178</v>
      </c>
    </row>
    <row r="96" spans="1:3" x14ac:dyDescent="0.25">
      <c r="A96" t="s">
        <v>179</v>
      </c>
    </row>
    <row r="97" spans="1:1" x14ac:dyDescent="0.25">
      <c r="A97" t="s">
        <v>180</v>
      </c>
    </row>
    <row r="98" spans="1:1" x14ac:dyDescent="0.25">
      <c r="A98" t="s">
        <v>181</v>
      </c>
    </row>
    <row r="99" spans="1:1" x14ac:dyDescent="0.25">
      <c r="A99" t="s">
        <v>182</v>
      </c>
    </row>
    <row r="100" spans="1:1" x14ac:dyDescent="0.25">
      <c r="A100" t="s">
        <v>183</v>
      </c>
    </row>
    <row r="101" spans="1:1" x14ac:dyDescent="0.25">
      <c r="A101" t="s">
        <v>184</v>
      </c>
    </row>
    <row r="102" spans="1:1" x14ac:dyDescent="0.25">
      <c r="A102" t="s">
        <v>185</v>
      </c>
    </row>
    <row r="103" spans="1:1" x14ac:dyDescent="0.25">
      <c r="A103" t="s">
        <v>186</v>
      </c>
    </row>
  </sheetData>
  <pageMargins left="0.7" right="0.7" top="0.75" bottom="0.75" header="0.3" footer="0.3"/>
  <tableParts count="2">
    <tablePart r:id="rId1"/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7BF1FE-753A-4E30-A07C-80B190DAA30E}">
  <dimension ref="A1:F36"/>
  <sheetViews>
    <sheetView workbookViewId="0">
      <selection activeCell="A28" sqref="A28"/>
    </sheetView>
  </sheetViews>
  <sheetFormatPr defaultRowHeight="15" x14ac:dyDescent="0.25"/>
  <cols>
    <col min="1" max="1" width="32.28515625" bestFit="1" customWidth="1"/>
  </cols>
  <sheetData>
    <row r="1" spans="1:6" x14ac:dyDescent="0.25">
      <c r="A1" t="s">
        <v>2</v>
      </c>
      <c r="B1" t="s">
        <v>3</v>
      </c>
      <c r="C1" t="s">
        <v>4</v>
      </c>
      <c r="D1" t="s">
        <v>5</v>
      </c>
      <c r="E1" t="s">
        <v>6</v>
      </c>
      <c r="F1" t="s">
        <v>7</v>
      </c>
    </row>
    <row r="2" spans="1:6" x14ac:dyDescent="0.25">
      <c r="A2" t="s">
        <v>8</v>
      </c>
      <c r="B2" t="s">
        <v>9</v>
      </c>
      <c r="C2" t="s">
        <v>10</v>
      </c>
      <c r="D2" t="s">
        <v>11</v>
      </c>
    </row>
    <row r="3" spans="1:6" x14ac:dyDescent="0.25">
      <c r="A3" t="s">
        <v>12</v>
      </c>
      <c r="B3" t="s">
        <v>13</v>
      </c>
      <c r="C3" t="s">
        <v>10</v>
      </c>
      <c r="D3" t="s">
        <v>14</v>
      </c>
      <c r="F3" t="s">
        <v>15</v>
      </c>
    </row>
    <row r="4" spans="1:6" x14ac:dyDescent="0.25">
      <c r="A4" t="s">
        <v>16</v>
      </c>
      <c r="B4" t="s">
        <v>17</v>
      </c>
      <c r="C4" t="s">
        <v>10</v>
      </c>
      <c r="D4" t="s">
        <v>18</v>
      </c>
    </row>
    <row r="5" spans="1:6" x14ac:dyDescent="0.25">
      <c r="A5" t="s">
        <v>19</v>
      </c>
      <c r="B5" t="s">
        <v>20</v>
      </c>
      <c r="C5" t="s">
        <v>10</v>
      </c>
      <c r="D5" t="s">
        <v>18</v>
      </c>
    </row>
    <row r="6" spans="1:6" x14ac:dyDescent="0.25">
      <c r="A6" t="s">
        <v>21</v>
      </c>
      <c r="B6" t="s">
        <v>22</v>
      </c>
      <c r="C6" t="s">
        <v>10</v>
      </c>
      <c r="D6" t="s">
        <v>18</v>
      </c>
    </row>
    <row r="7" spans="1:6" x14ac:dyDescent="0.25">
      <c r="A7" t="s">
        <v>23</v>
      </c>
      <c r="B7" t="s">
        <v>24</v>
      </c>
      <c r="C7" t="s">
        <v>10</v>
      </c>
      <c r="D7" t="s">
        <v>25</v>
      </c>
    </row>
    <row r="8" spans="1:6" x14ac:dyDescent="0.25">
      <c r="A8" t="s">
        <v>26</v>
      </c>
      <c r="B8" t="s">
        <v>27</v>
      </c>
    </row>
    <row r="9" spans="1:6" x14ac:dyDescent="0.25">
      <c r="A9" t="s">
        <v>28</v>
      </c>
      <c r="B9" t="s">
        <v>29</v>
      </c>
    </row>
    <row r="10" spans="1:6" x14ac:dyDescent="0.25">
      <c r="A10" t="s">
        <v>30</v>
      </c>
      <c r="B10" t="s">
        <v>31</v>
      </c>
      <c r="C10" t="s">
        <v>10</v>
      </c>
      <c r="D10" t="s">
        <v>18</v>
      </c>
    </row>
    <row r="11" spans="1:6" x14ac:dyDescent="0.25">
      <c r="A11" t="s">
        <v>32</v>
      </c>
      <c r="B11" t="s">
        <v>17</v>
      </c>
      <c r="C11" t="s">
        <v>10</v>
      </c>
    </row>
    <row r="12" spans="1:6" x14ac:dyDescent="0.25">
      <c r="A12" t="s">
        <v>33</v>
      </c>
      <c r="B12" t="s">
        <v>34</v>
      </c>
      <c r="C12" t="s">
        <v>10</v>
      </c>
      <c r="F12" t="s">
        <v>35</v>
      </c>
    </row>
    <row r="13" spans="1:6" x14ac:dyDescent="0.25">
      <c r="A13" t="s">
        <v>36</v>
      </c>
      <c r="B13" t="s">
        <v>17</v>
      </c>
      <c r="C13" t="s">
        <v>10</v>
      </c>
      <c r="D13" t="s">
        <v>37</v>
      </c>
    </row>
    <row r="14" spans="1:6" x14ac:dyDescent="0.25">
      <c r="A14" t="s">
        <v>38</v>
      </c>
      <c r="B14" t="s">
        <v>39</v>
      </c>
      <c r="C14" t="s">
        <v>40</v>
      </c>
      <c r="D14" t="s">
        <v>41</v>
      </c>
    </row>
    <row r="15" spans="1:6" x14ac:dyDescent="0.25">
      <c r="A15" t="s">
        <v>42</v>
      </c>
      <c r="D15" t="s">
        <v>43</v>
      </c>
      <c r="F15" t="s">
        <v>44</v>
      </c>
    </row>
    <row r="16" spans="1:6" x14ac:dyDescent="0.25">
      <c r="A16" t="s">
        <v>45</v>
      </c>
      <c r="F16" t="s">
        <v>46</v>
      </c>
    </row>
    <row r="17" spans="1:6" x14ac:dyDescent="0.25">
      <c r="A17" t="s">
        <v>47</v>
      </c>
      <c r="D17" t="s">
        <v>48</v>
      </c>
      <c r="E17" t="s">
        <v>49</v>
      </c>
      <c r="F17" t="s">
        <v>50</v>
      </c>
    </row>
    <row r="18" spans="1:6" x14ac:dyDescent="0.25">
      <c r="A18" t="s">
        <v>51</v>
      </c>
      <c r="F18" t="s">
        <v>52</v>
      </c>
    </row>
    <row r="19" spans="1:6" x14ac:dyDescent="0.25">
      <c r="A19" t="s">
        <v>53</v>
      </c>
      <c r="F19" t="s">
        <v>54</v>
      </c>
    </row>
    <row r="20" spans="1:6" x14ac:dyDescent="0.25">
      <c r="A20" t="s">
        <v>55</v>
      </c>
      <c r="B20" t="s">
        <v>56</v>
      </c>
      <c r="C20" t="s">
        <v>10</v>
      </c>
      <c r="D20" t="s">
        <v>57</v>
      </c>
    </row>
    <row r="21" spans="1:6" x14ac:dyDescent="0.25">
      <c r="A21" t="s">
        <v>58</v>
      </c>
      <c r="B21" t="s">
        <v>56</v>
      </c>
      <c r="C21" t="s">
        <v>10</v>
      </c>
      <c r="D21" t="s">
        <v>59</v>
      </c>
    </row>
    <row r="22" spans="1:6" x14ac:dyDescent="0.25">
      <c r="A22" t="s">
        <v>60</v>
      </c>
      <c r="B22" t="s">
        <v>61</v>
      </c>
      <c r="C22" t="s">
        <v>10</v>
      </c>
      <c r="F22" t="s">
        <v>62</v>
      </c>
    </row>
    <row r="23" spans="1:6" x14ac:dyDescent="0.25">
      <c r="A23" t="s">
        <v>63</v>
      </c>
      <c r="B23" t="s">
        <v>64</v>
      </c>
      <c r="C23" t="s">
        <v>10</v>
      </c>
      <c r="F23" t="s">
        <v>65</v>
      </c>
    </row>
    <row r="24" spans="1:6" x14ac:dyDescent="0.25">
      <c r="A24" t="s">
        <v>66</v>
      </c>
      <c r="B24" t="s">
        <v>17</v>
      </c>
      <c r="C24" t="s">
        <v>10</v>
      </c>
      <c r="D24" t="s">
        <v>67</v>
      </c>
    </row>
    <row r="25" spans="1:6" x14ac:dyDescent="0.25">
      <c r="A25" t="s">
        <v>68</v>
      </c>
      <c r="B25" t="s">
        <v>69</v>
      </c>
      <c r="C25" t="s">
        <v>10</v>
      </c>
      <c r="D25" t="s">
        <v>67</v>
      </c>
      <c r="F25" t="s">
        <v>70</v>
      </c>
    </row>
    <row r="26" spans="1:6" x14ac:dyDescent="0.25">
      <c r="A26" t="s">
        <v>71</v>
      </c>
      <c r="F26" t="s">
        <v>72</v>
      </c>
    </row>
    <row r="27" spans="1:6" x14ac:dyDescent="0.25">
      <c r="A27" t="s">
        <v>73</v>
      </c>
      <c r="B27" t="s">
        <v>74</v>
      </c>
      <c r="C27" t="s">
        <v>10</v>
      </c>
    </row>
    <row r="28" spans="1:6" x14ac:dyDescent="0.25">
      <c r="A28" t="s">
        <v>75</v>
      </c>
      <c r="B28" t="s">
        <v>76</v>
      </c>
      <c r="C28" t="s">
        <v>10</v>
      </c>
      <c r="D28" t="s">
        <v>77</v>
      </c>
    </row>
    <row r="29" spans="1:6" x14ac:dyDescent="0.25">
      <c r="A29" t="s">
        <v>78</v>
      </c>
      <c r="B29" t="s">
        <v>79</v>
      </c>
      <c r="C29" t="s">
        <v>10</v>
      </c>
      <c r="D29" t="s">
        <v>80</v>
      </c>
    </row>
    <row r="35" spans="1:1" x14ac:dyDescent="0.25">
      <c r="A35" t="s">
        <v>81</v>
      </c>
    </row>
    <row r="36" spans="1:1" x14ac:dyDescent="0.25">
      <c r="A36" t="s">
        <v>82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12</vt:i4>
      </vt:variant>
    </vt:vector>
  </HeadingPairs>
  <TitlesOfParts>
    <vt:vector size="15" baseType="lpstr">
      <vt:lpstr>ShellAndTube</vt:lpstr>
      <vt:lpstr>Configurations</vt:lpstr>
      <vt:lpstr>Commands</vt:lpstr>
      <vt:lpstr>Body_Flange_Thickness</vt:lpstr>
      <vt:lpstr>Commands</vt:lpstr>
      <vt:lpstr>Inlet_Length</vt:lpstr>
      <vt:lpstr>Pass_Plate_Thickness</vt:lpstr>
      <vt:lpstr>Selected_Flange_Size</vt:lpstr>
      <vt:lpstr>Selected_Pipe_Size</vt:lpstr>
      <vt:lpstr>ShellAndTubeType</vt:lpstr>
      <vt:lpstr>Stand_Height</vt:lpstr>
      <vt:lpstr>Suppression</vt:lpstr>
      <vt:lpstr>Vessel_Diameter</vt:lpstr>
      <vt:lpstr>Vessel_Length</vt:lpstr>
      <vt:lpstr>Vessel_Thickness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josh raleigh</dc:creator>
  <cp:lastModifiedBy>josh raleigh</cp:lastModifiedBy>
  <dcterms:created xsi:type="dcterms:W3CDTF">2020-06-18T17:35:45Z</dcterms:created>
  <dcterms:modified xsi:type="dcterms:W3CDTF">2021-02-21T04:50:07Z</dcterms:modified>
</cp:coreProperties>
</file>